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Sheet1!$A$1:$T$48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<sst xmlns="http://schemas.openxmlformats.org/spreadsheetml/2006/main" count="115" uniqueCount="73">
  <si>
    <t>县级核发排污许可证排污单位排污权有偿使用费（第三批）</t>
  </si>
  <si>
    <t>序号</t>
  </si>
  <si>
    <t>县（市、区）</t>
  </si>
  <si>
    <t>排污单位名称</t>
  </si>
  <si>
    <t>确权量（吨/年）</t>
  </si>
  <si>
    <t>已通过交易取得排污权量（吨/年）</t>
  </si>
  <si>
    <t>无偿获得排污权量（吨/年）</t>
  </si>
  <si>
    <t>征收排污权使用费数额（元/年）</t>
  </si>
  <si>
    <t>缴费金额（元/年）</t>
  </si>
  <si>
    <r>
      <rPr>
        <b/>
        <sz val="12"/>
        <color theme="1"/>
        <rFont val="宋体"/>
        <charset val="134"/>
      </rPr>
      <t>SO</t>
    </r>
    <r>
      <rPr>
        <b/>
        <vertAlign val="subscript"/>
        <sz val="12"/>
        <color theme="1"/>
        <rFont val="Times New Roman"/>
        <charset val="0"/>
      </rPr>
      <t>2</t>
    </r>
  </si>
  <si>
    <r>
      <rPr>
        <b/>
        <sz val="12"/>
        <color theme="1"/>
        <rFont val="宋体"/>
        <charset val="134"/>
      </rPr>
      <t>NO</t>
    </r>
    <r>
      <rPr>
        <b/>
        <vertAlign val="subscript"/>
        <sz val="12"/>
        <color theme="1"/>
        <rFont val="Times New Roman"/>
        <charset val="0"/>
      </rPr>
      <t>X</t>
    </r>
  </si>
  <si>
    <t>COD</t>
  </si>
  <si>
    <r>
      <rPr>
        <b/>
        <sz val="12"/>
        <color theme="1"/>
        <rFont val="宋体"/>
        <charset val="134"/>
      </rPr>
      <t>NH</t>
    </r>
    <r>
      <rPr>
        <b/>
        <vertAlign val="subscript"/>
        <sz val="12"/>
        <color theme="1"/>
        <rFont val="Times New Roman"/>
        <charset val="0"/>
      </rPr>
      <t>3</t>
    </r>
    <r>
      <rPr>
        <b/>
        <sz val="12"/>
        <color theme="1"/>
        <rFont val="Times New Roman"/>
        <charset val="0"/>
      </rPr>
      <t>-N</t>
    </r>
  </si>
  <si>
    <t>丰南区</t>
  </si>
  <si>
    <t>唐山润辰环保建材有限公司</t>
  </si>
  <si>
    <t>唐山市丰南区宣庄畜禽定点屠宰厂</t>
  </si>
  <si>
    <t>高新技术产业开发区</t>
  </si>
  <si>
    <t>唐山富银金属材料有限公司</t>
  </si>
  <si>
    <t>唐山神钢焊接材料有限公司</t>
  </si>
  <si>
    <t>唐山茂隆固体废弃物治理有限公司</t>
  </si>
  <si>
    <t>古冶区</t>
  </si>
  <si>
    <t>唐山开滦林西矿业有限公司</t>
  </si>
  <si>
    <t>唐山市古冶区中医医院</t>
  </si>
  <si>
    <t>唐山市第三医院</t>
  </si>
  <si>
    <t>唐山市古冶区医院</t>
  </si>
  <si>
    <t>开滦总医院范各庄医院（开滦心脑血管病医院）</t>
  </si>
  <si>
    <t>开滦总医院赵各庄医院</t>
  </si>
  <si>
    <t>海港经济开发区</t>
  </si>
  <si>
    <t>唐山丞起汽车零部件有限公司海港分公司</t>
  </si>
  <si>
    <t>唐山方博新材料技术有限公司</t>
  </si>
  <si>
    <t>汉沽管理区</t>
  </si>
  <si>
    <t>北京玛钢炜业消防科技有限公司</t>
  </si>
  <si>
    <t>开平区</t>
  </si>
  <si>
    <t>唐山市开平医院</t>
  </si>
  <si>
    <t>唐山市施尔得建材有限公司</t>
  </si>
  <si>
    <t>日皮胶原蛋白（唐山）有限公司</t>
  </si>
  <si>
    <t>唐山拓普生物科技有限公司</t>
  </si>
  <si>
    <t>唐山市传染病医院</t>
  </si>
  <si>
    <t>唐山市开平区景州钢丝制品有限公司</t>
  </si>
  <si>
    <t>乐亭县</t>
  </si>
  <si>
    <t>河北省刘美实业有限公司鸡屠宰厂</t>
  </si>
  <si>
    <t>乐亭县医院</t>
  </si>
  <si>
    <t>路北区</t>
  </si>
  <si>
    <t>开滦精神卫生中心西院区</t>
  </si>
  <si>
    <t>唐山市第八医院</t>
  </si>
  <si>
    <t>路南区</t>
  </si>
  <si>
    <t>开滦（集团）有限责任公司医疗集团钱家营医院（开滦职业病防治院）</t>
  </si>
  <si>
    <t>滦南县</t>
  </si>
  <si>
    <t>唐山鑫征建材有限公司</t>
  </si>
  <si>
    <t>唐山市奥德工具制造有限公司</t>
  </si>
  <si>
    <t>滦南县喜鑫五金工具制造有限公司</t>
  </si>
  <si>
    <t>滦南县光大金属工具制造厂</t>
  </si>
  <si>
    <t>滦南县朝盛新型建材有限公司</t>
  </si>
  <si>
    <t>滦南县旺达五金农具制造厂</t>
  </si>
  <si>
    <t>唐山鸿兴泰食品有限公司</t>
  </si>
  <si>
    <t>唐山坤达科技有限公司</t>
  </si>
  <si>
    <t>滦州市</t>
  </si>
  <si>
    <t>滦县鸿鹏新型建材有限公司</t>
  </si>
  <si>
    <t>滦县翼翔新型建材有限公司加气块分公司</t>
  </si>
  <si>
    <t>迁安市</t>
  </si>
  <si>
    <t>迁安市中赫建材有限公司</t>
  </si>
  <si>
    <t>河北首鹏环保科技有限公司（报废机动车回收拆解项目）</t>
  </si>
  <si>
    <t>迁西县</t>
  </si>
  <si>
    <t>唐山嘉盛新能源有限公司（唐山市迁西县垃圾综合处理项目）</t>
  </si>
  <si>
    <t>玉田县</t>
  </si>
  <si>
    <t>玉田县隆泰塑业有限公司</t>
  </si>
  <si>
    <t>玉田县盛砼干混砂浆有限公司</t>
  </si>
  <si>
    <t>唐山美艺印刷包装有限公司</t>
  </si>
  <si>
    <t>玉田县散水头镇国良塑料颗粒厂</t>
  </si>
  <si>
    <t>遵化市</t>
  </si>
  <si>
    <t>遵化市筑石水泥股份有限公司</t>
  </si>
  <si>
    <t>遵化市超强环保材料厂</t>
  </si>
  <si>
    <t>遵化市中环固体废弃物综合利用有限公司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</si>
</sst>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2">
    <font>
      <sz val="11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b/>
      <sz val="12"/>
      <color indexed="8"/>
      <name val="仿宋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4"/>
      <name val="Times New Roman"/>
      <charset val="134"/>
    </font>
    <font>
      <sz val="12"/>
      <name val="Times New Roman"/>
      <charset val="134"/>
    </font>
    <font>
      <sz val="14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vertAlign val="subscript"/>
      <sz val="12"/>
      <color theme="1"/>
      <name val="Times New Roman"/>
      <charset val="0"/>
    </font>
    <font>
      <b/>
      <sz val="12"/>
      <color theme="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F0"/>
      <color rgb="0092D050"/>
      <color rgb="00FF0000"/>
      <color rgb="0000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48"/>
  <sheetViews>
    <sheetView tabSelected="1" zoomScale="60" zoomScaleNormal="60" workbookViewId="0">
      <pane ySplit="3" topLeftCell="A4" activePane="bottomLeft" state="frozen"/>
      <selection/>
      <selection pane="bottomLeft" activeCell="G72" sqref="G72"/>
    </sheetView>
  </sheetViews>
  <sheetFormatPr defaultColWidth="9" defaultRowHeight="14.25"/>
  <cols>
    <col min="1" max="1" width="5.125" style="2" customWidth="1"/>
    <col min="2" max="2" width="10.2083333333333" style="2" customWidth="1"/>
    <col min="3" max="3" width="28.75" style="2" customWidth="1"/>
    <col min="4" max="15" width="10.125" style="2" customWidth="1"/>
    <col min="16" max="19" width="12.5" style="2" customWidth="1"/>
    <col min="20" max="20" width="14.1666666666667" style="3" customWidth="1"/>
    <col min="21" max="16384" width="9" style="2"/>
  </cols>
  <sheetData>
    <row r="1" s="1" customFormat="1" ht="77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6"/>
    </row>
    <row r="2" s="1" customFormat="1" ht="33" customHeight="1" spans="1:20">
      <c r="A2" s="5" t="s">
        <v>1</v>
      </c>
      <c r="B2" s="5" t="s">
        <v>2</v>
      </c>
      <c r="C2" s="5" t="s">
        <v>3</v>
      </c>
      <c r="D2" s="6" t="s">
        <v>4</v>
      </c>
      <c r="E2" s="6"/>
      <c r="F2" s="6"/>
      <c r="G2" s="6"/>
      <c r="H2" s="6" t="s">
        <v>5</v>
      </c>
      <c r="I2" s="6"/>
      <c r="J2" s="6"/>
      <c r="K2" s="6"/>
      <c r="L2" s="6" t="s">
        <v>6</v>
      </c>
      <c r="M2" s="6"/>
      <c r="N2" s="6"/>
      <c r="O2" s="6"/>
      <c r="P2" s="6" t="s">
        <v>7</v>
      </c>
      <c r="Q2" s="6"/>
      <c r="R2" s="6"/>
      <c r="S2" s="6"/>
      <c r="T2" s="17" t="s">
        <v>8</v>
      </c>
    </row>
    <row r="3" s="1" customFormat="1" ht="32" customHeight="1" spans="1:20">
      <c r="A3" s="5"/>
      <c r="B3" s="5"/>
      <c r="C3" s="5"/>
      <c r="D3" s="6" t="s">
        <v>9</v>
      </c>
      <c r="E3" s="6" t="s">
        <v>10</v>
      </c>
      <c r="F3" s="6" t="s">
        <v>11</v>
      </c>
      <c r="G3" s="6" t="s">
        <v>12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9</v>
      </c>
      <c r="Q3" s="6" t="s">
        <v>10</v>
      </c>
      <c r="R3" s="6" t="s">
        <v>11</v>
      </c>
      <c r="S3" s="6" t="s">
        <v>12</v>
      </c>
      <c r="T3" s="18"/>
    </row>
    <row r="4" s="1" customFormat="1" ht="35" hidden="1" customHeight="1" spans="1:20">
      <c r="A4" s="7">
        <v>1</v>
      </c>
      <c r="B4" s="7" t="s">
        <v>13</v>
      </c>
      <c r="C4" s="7" t="s">
        <v>14</v>
      </c>
      <c r="D4" s="8">
        <v>0.064</v>
      </c>
      <c r="E4" s="8">
        <v>0.192</v>
      </c>
      <c r="F4" s="8">
        <v>0</v>
      </c>
      <c r="G4" s="8">
        <v>0</v>
      </c>
      <c r="H4" s="8">
        <v>0</v>
      </c>
      <c r="I4" s="8">
        <v>0.192</v>
      </c>
      <c r="J4" s="8">
        <v>0</v>
      </c>
      <c r="K4" s="8">
        <v>0</v>
      </c>
      <c r="L4" s="8">
        <v>0.064</v>
      </c>
      <c r="M4" s="8">
        <v>0</v>
      </c>
      <c r="N4" s="8">
        <v>0</v>
      </c>
      <c r="O4" s="8">
        <v>0</v>
      </c>
      <c r="P4" s="15">
        <f t="shared" ref="P4:P13" si="0">L4*450</f>
        <v>28.8</v>
      </c>
      <c r="Q4" s="15">
        <f t="shared" ref="Q4:Q13" si="1">M4*350</f>
        <v>0</v>
      </c>
      <c r="R4" s="15">
        <f t="shared" ref="R4:R13" si="2">N4*300</f>
        <v>0</v>
      </c>
      <c r="S4" s="15">
        <f t="shared" ref="S4:S13" si="3">O4*800</f>
        <v>0</v>
      </c>
      <c r="T4" s="19">
        <f t="shared" ref="T4:T13" si="4">P4+Q4+R4+S4</f>
        <v>28.8</v>
      </c>
    </row>
    <row r="5" s="1" customFormat="1" ht="35" hidden="1" customHeight="1" spans="1:20">
      <c r="A5" s="7">
        <v>2</v>
      </c>
      <c r="B5" s="7" t="s">
        <v>13</v>
      </c>
      <c r="C5" s="7" t="s">
        <v>15</v>
      </c>
      <c r="D5" s="8">
        <v>0</v>
      </c>
      <c r="E5" s="8">
        <v>0</v>
      </c>
      <c r="F5" s="8">
        <v>0.821</v>
      </c>
      <c r="G5" s="8">
        <v>0.082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0.821</v>
      </c>
      <c r="O5" s="8">
        <v>0.082</v>
      </c>
      <c r="P5" s="15">
        <f t="shared" si="0"/>
        <v>0</v>
      </c>
      <c r="Q5" s="15">
        <f t="shared" si="1"/>
        <v>0</v>
      </c>
      <c r="R5" s="15">
        <f t="shared" si="2"/>
        <v>246.3</v>
      </c>
      <c r="S5" s="15">
        <f t="shared" si="3"/>
        <v>65.6</v>
      </c>
      <c r="T5" s="19">
        <f t="shared" si="4"/>
        <v>311.9</v>
      </c>
    </row>
    <row r="6" s="1" customFormat="1" ht="35" hidden="1" customHeight="1" spans="1:20">
      <c r="A6" s="7">
        <v>3</v>
      </c>
      <c r="B6" s="7" t="s">
        <v>16</v>
      </c>
      <c r="C6" s="7" t="s">
        <v>17</v>
      </c>
      <c r="D6" s="9">
        <v>0</v>
      </c>
      <c r="E6" s="9">
        <v>0</v>
      </c>
      <c r="F6" s="9">
        <v>1.174</v>
      </c>
      <c r="G6" s="9">
        <v>0.117</v>
      </c>
      <c r="H6" s="10">
        <v>0</v>
      </c>
      <c r="I6" s="10">
        <v>0</v>
      </c>
      <c r="J6" s="10">
        <v>0</v>
      </c>
      <c r="K6" s="10">
        <v>0</v>
      </c>
      <c r="L6" s="9">
        <v>0</v>
      </c>
      <c r="M6" s="9">
        <v>0</v>
      </c>
      <c r="N6" s="9">
        <v>1.174</v>
      </c>
      <c r="O6" s="9">
        <v>0.117</v>
      </c>
      <c r="P6" s="15">
        <f t="shared" si="0"/>
        <v>0</v>
      </c>
      <c r="Q6" s="15">
        <f t="shared" si="1"/>
        <v>0</v>
      </c>
      <c r="R6" s="15">
        <f t="shared" si="2"/>
        <v>352.2</v>
      </c>
      <c r="S6" s="15">
        <f t="shared" si="3"/>
        <v>93.6</v>
      </c>
      <c r="T6" s="19">
        <f t="shared" si="4"/>
        <v>445.8</v>
      </c>
    </row>
    <row r="7" s="1" customFormat="1" ht="35" hidden="1" customHeight="1" spans="1:20">
      <c r="A7" s="7">
        <v>4</v>
      </c>
      <c r="B7" s="7" t="s">
        <v>16</v>
      </c>
      <c r="C7" s="7" t="s">
        <v>18</v>
      </c>
      <c r="D7" s="8">
        <v>0.01</v>
      </c>
      <c r="E7" s="8">
        <v>0.215</v>
      </c>
      <c r="F7" s="8">
        <v>6.55</v>
      </c>
      <c r="G7" s="8">
        <v>0.66</v>
      </c>
      <c r="H7" s="8">
        <v>0</v>
      </c>
      <c r="I7" s="8">
        <v>0.215</v>
      </c>
      <c r="J7" s="8">
        <v>6.55</v>
      </c>
      <c r="K7" s="8">
        <v>0.66</v>
      </c>
      <c r="L7" s="8">
        <v>0.01</v>
      </c>
      <c r="M7" s="8">
        <v>0</v>
      </c>
      <c r="N7" s="8">
        <v>0</v>
      </c>
      <c r="O7" s="8">
        <v>0</v>
      </c>
      <c r="P7" s="15">
        <f t="shared" si="0"/>
        <v>4.5</v>
      </c>
      <c r="Q7" s="15">
        <f t="shared" si="1"/>
        <v>0</v>
      </c>
      <c r="R7" s="15">
        <f t="shared" si="2"/>
        <v>0</v>
      </c>
      <c r="S7" s="15">
        <f t="shared" si="3"/>
        <v>0</v>
      </c>
      <c r="T7" s="19">
        <f t="shared" si="4"/>
        <v>4.5</v>
      </c>
    </row>
    <row r="8" s="1" customFormat="1" ht="35" hidden="1" customHeight="1" spans="1:20">
      <c r="A8" s="7">
        <v>5</v>
      </c>
      <c r="B8" s="7" t="s">
        <v>16</v>
      </c>
      <c r="C8" s="7" t="s">
        <v>19</v>
      </c>
      <c r="D8" s="11">
        <v>0.013</v>
      </c>
      <c r="E8" s="11">
        <v>0.022</v>
      </c>
      <c r="F8" s="11">
        <v>0</v>
      </c>
      <c r="G8" s="11">
        <v>0</v>
      </c>
      <c r="H8" s="10">
        <v>0</v>
      </c>
      <c r="I8" s="10">
        <v>0</v>
      </c>
      <c r="J8" s="8">
        <v>0</v>
      </c>
      <c r="K8" s="8">
        <v>0</v>
      </c>
      <c r="L8" s="8">
        <v>0.013</v>
      </c>
      <c r="M8" s="8">
        <v>0.022</v>
      </c>
      <c r="N8" s="8">
        <v>0</v>
      </c>
      <c r="O8" s="8">
        <v>0</v>
      </c>
      <c r="P8" s="15">
        <f t="shared" si="0"/>
        <v>5.85</v>
      </c>
      <c r="Q8" s="15">
        <f t="shared" si="1"/>
        <v>7.7</v>
      </c>
      <c r="R8" s="15">
        <f t="shared" si="2"/>
        <v>0</v>
      </c>
      <c r="S8" s="15">
        <f t="shared" si="3"/>
        <v>0</v>
      </c>
      <c r="T8" s="19">
        <f t="shared" si="4"/>
        <v>13.55</v>
      </c>
    </row>
    <row r="9" s="1" customFormat="1" ht="35" hidden="1" customHeight="1" spans="1:20">
      <c r="A9" s="7">
        <v>6</v>
      </c>
      <c r="B9" s="7" t="s">
        <v>20</v>
      </c>
      <c r="C9" s="7" t="s">
        <v>21</v>
      </c>
      <c r="D9" s="8">
        <v>0</v>
      </c>
      <c r="E9" s="8">
        <v>0</v>
      </c>
      <c r="F9" s="8">
        <v>109.22</v>
      </c>
      <c r="G9" s="8">
        <v>5.461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109.22</v>
      </c>
      <c r="O9" s="8">
        <v>5.461</v>
      </c>
      <c r="P9" s="15">
        <f t="shared" si="0"/>
        <v>0</v>
      </c>
      <c r="Q9" s="15">
        <f t="shared" si="1"/>
        <v>0</v>
      </c>
      <c r="R9" s="15">
        <f t="shared" si="2"/>
        <v>32766</v>
      </c>
      <c r="S9" s="15">
        <f t="shared" si="3"/>
        <v>4368.8</v>
      </c>
      <c r="T9" s="19">
        <f t="shared" si="4"/>
        <v>37134.8</v>
      </c>
    </row>
    <row r="10" s="1" customFormat="1" ht="35" hidden="1" customHeight="1" spans="1:20">
      <c r="A10" s="7">
        <v>7</v>
      </c>
      <c r="B10" s="7" t="s">
        <v>20</v>
      </c>
      <c r="C10" s="7" t="s">
        <v>22</v>
      </c>
      <c r="D10" s="8">
        <v>0</v>
      </c>
      <c r="E10" s="8">
        <v>0</v>
      </c>
      <c r="F10" s="8">
        <v>0.831</v>
      </c>
      <c r="G10" s="8">
        <v>0.042</v>
      </c>
      <c r="H10" s="8">
        <v>0</v>
      </c>
      <c r="I10" s="8">
        <v>0</v>
      </c>
      <c r="J10" s="8">
        <v>0.831</v>
      </c>
      <c r="K10" s="8">
        <v>0</v>
      </c>
      <c r="L10" s="8">
        <v>0</v>
      </c>
      <c r="M10" s="8">
        <v>0</v>
      </c>
      <c r="N10" s="8">
        <v>0</v>
      </c>
      <c r="O10" s="8">
        <v>0.042</v>
      </c>
      <c r="P10" s="15">
        <f t="shared" si="0"/>
        <v>0</v>
      </c>
      <c r="Q10" s="15">
        <f t="shared" si="1"/>
        <v>0</v>
      </c>
      <c r="R10" s="15">
        <f t="shared" si="2"/>
        <v>0</v>
      </c>
      <c r="S10" s="15">
        <f t="shared" si="3"/>
        <v>33.6</v>
      </c>
      <c r="T10" s="19">
        <f t="shared" si="4"/>
        <v>33.6</v>
      </c>
    </row>
    <row r="11" s="1" customFormat="1" ht="35" hidden="1" customHeight="1" spans="1:20">
      <c r="A11" s="7">
        <v>8</v>
      </c>
      <c r="B11" s="7" t="s">
        <v>20</v>
      </c>
      <c r="C11" s="7" t="s">
        <v>23</v>
      </c>
      <c r="D11" s="8">
        <v>0</v>
      </c>
      <c r="E11" s="8">
        <v>0</v>
      </c>
      <c r="F11" s="8">
        <v>0.252</v>
      </c>
      <c r="G11" s="8">
        <v>0.013</v>
      </c>
      <c r="H11" s="8">
        <v>0</v>
      </c>
      <c r="I11" s="8">
        <v>0</v>
      </c>
      <c r="J11" s="8">
        <v>0.252</v>
      </c>
      <c r="K11" s="8">
        <v>0</v>
      </c>
      <c r="L11" s="8">
        <v>0</v>
      </c>
      <c r="M11" s="8">
        <v>0</v>
      </c>
      <c r="N11" s="8">
        <v>0</v>
      </c>
      <c r="O11" s="8">
        <v>0.013</v>
      </c>
      <c r="P11" s="15">
        <f t="shared" si="0"/>
        <v>0</v>
      </c>
      <c r="Q11" s="15">
        <f t="shared" si="1"/>
        <v>0</v>
      </c>
      <c r="R11" s="15">
        <f t="shared" si="2"/>
        <v>0</v>
      </c>
      <c r="S11" s="15">
        <f t="shared" si="3"/>
        <v>10.4</v>
      </c>
      <c r="T11" s="19">
        <f t="shared" si="4"/>
        <v>10.4</v>
      </c>
    </row>
    <row r="12" s="1" customFormat="1" ht="35" hidden="1" customHeight="1" spans="1:20">
      <c r="A12" s="7">
        <v>9</v>
      </c>
      <c r="B12" s="7" t="s">
        <v>20</v>
      </c>
      <c r="C12" s="7" t="s">
        <v>24</v>
      </c>
      <c r="D12" s="8">
        <v>0</v>
      </c>
      <c r="E12" s="8">
        <v>0</v>
      </c>
      <c r="F12" s="8">
        <v>0.307</v>
      </c>
      <c r="G12" s="8">
        <v>0.015</v>
      </c>
      <c r="H12" s="8">
        <v>0</v>
      </c>
      <c r="I12" s="8">
        <v>0</v>
      </c>
      <c r="J12" s="8">
        <v>0.307</v>
      </c>
      <c r="K12" s="8">
        <v>0</v>
      </c>
      <c r="L12" s="8">
        <v>0</v>
      </c>
      <c r="M12" s="8">
        <v>0</v>
      </c>
      <c r="N12" s="8">
        <v>0</v>
      </c>
      <c r="O12" s="8">
        <v>0.015</v>
      </c>
      <c r="P12" s="15">
        <f t="shared" si="0"/>
        <v>0</v>
      </c>
      <c r="Q12" s="15">
        <f t="shared" si="1"/>
        <v>0</v>
      </c>
      <c r="R12" s="15">
        <f t="shared" si="2"/>
        <v>0</v>
      </c>
      <c r="S12" s="15">
        <f t="shared" si="3"/>
        <v>12</v>
      </c>
      <c r="T12" s="19">
        <f t="shared" si="4"/>
        <v>12</v>
      </c>
    </row>
    <row r="13" s="1" customFormat="1" ht="35" hidden="1" customHeight="1" spans="1:20">
      <c r="A13" s="7">
        <v>10</v>
      </c>
      <c r="B13" s="7" t="s">
        <v>20</v>
      </c>
      <c r="C13" s="7" t="s">
        <v>25</v>
      </c>
      <c r="D13" s="8">
        <v>0</v>
      </c>
      <c r="E13" s="8">
        <v>0</v>
      </c>
      <c r="F13" s="8">
        <v>0.504</v>
      </c>
      <c r="G13" s="8">
        <v>0.025</v>
      </c>
      <c r="H13" s="8">
        <v>0</v>
      </c>
      <c r="I13" s="8">
        <v>0</v>
      </c>
      <c r="J13" s="8">
        <v>0.504</v>
      </c>
      <c r="K13" s="8">
        <v>0</v>
      </c>
      <c r="L13" s="8">
        <v>0</v>
      </c>
      <c r="M13" s="8">
        <v>0</v>
      </c>
      <c r="N13" s="8">
        <v>0</v>
      </c>
      <c r="O13" s="8">
        <v>0.025</v>
      </c>
      <c r="P13" s="15">
        <f t="shared" si="0"/>
        <v>0</v>
      </c>
      <c r="Q13" s="15">
        <f t="shared" si="1"/>
        <v>0</v>
      </c>
      <c r="R13" s="15">
        <f t="shared" si="2"/>
        <v>0</v>
      </c>
      <c r="S13" s="15">
        <f t="shared" si="3"/>
        <v>20</v>
      </c>
      <c r="T13" s="19">
        <f t="shared" si="4"/>
        <v>20</v>
      </c>
    </row>
    <row r="14" s="1" customFormat="1" ht="45" hidden="1" customHeight="1" spans="1:20">
      <c r="A14" s="7">
        <v>11</v>
      </c>
      <c r="B14" s="7" t="s">
        <v>20</v>
      </c>
      <c r="C14" s="7" t="s">
        <v>26</v>
      </c>
      <c r="D14" s="12">
        <v>0</v>
      </c>
      <c r="E14" s="12">
        <v>0</v>
      </c>
      <c r="F14" s="12">
        <v>0.244</v>
      </c>
      <c r="G14" s="12">
        <v>0.013</v>
      </c>
      <c r="H14" s="8">
        <v>0</v>
      </c>
      <c r="I14" s="8">
        <v>0</v>
      </c>
      <c r="J14" s="8">
        <v>0.244</v>
      </c>
      <c r="K14" s="8">
        <v>0</v>
      </c>
      <c r="L14" s="8">
        <v>0</v>
      </c>
      <c r="M14" s="8">
        <v>0</v>
      </c>
      <c r="N14" s="8">
        <v>0</v>
      </c>
      <c r="O14" s="8">
        <v>0.013</v>
      </c>
      <c r="P14" s="15">
        <f t="shared" ref="P14:P36" si="5">L14*450</f>
        <v>0</v>
      </c>
      <c r="Q14" s="15">
        <f t="shared" ref="Q14:Q36" si="6">M14*350</f>
        <v>0</v>
      </c>
      <c r="R14" s="15">
        <f t="shared" ref="R14:R36" si="7">N14*300</f>
        <v>0</v>
      </c>
      <c r="S14" s="15">
        <f t="shared" ref="S14:S36" si="8">O14*800</f>
        <v>10.4</v>
      </c>
      <c r="T14" s="19">
        <f t="shared" ref="T14:T36" si="9">P14+Q14+R14+S14</f>
        <v>10.4</v>
      </c>
    </row>
    <row r="15" s="1" customFormat="1" ht="35" hidden="1" customHeight="1" spans="1:20">
      <c r="A15" s="7">
        <v>12</v>
      </c>
      <c r="B15" s="7" t="s">
        <v>27</v>
      </c>
      <c r="C15" s="7" t="s">
        <v>28</v>
      </c>
      <c r="D15" s="8">
        <v>0.982</v>
      </c>
      <c r="E15" s="8">
        <v>4.908</v>
      </c>
      <c r="F15" s="8">
        <v>0.314</v>
      </c>
      <c r="G15" s="8">
        <v>0.016</v>
      </c>
      <c r="H15" s="8">
        <v>0.982</v>
      </c>
      <c r="I15" s="8">
        <v>4.908</v>
      </c>
      <c r="J15" s="8">
        <v>0.314</v>
      </c>
      <c r="K15" s="8">
        <v>0</v>
      </c>
      <c r="L15" s="8">
        <v>0</v>
      </c>
      <c r="M15" s="8">
        <v>0</v>
      </c>
      <c r="N15" s="8">
        <v>0</v>
      </c>
      <c r="O15" s="9">
        <v>0.016</v>
      </c>
      <c r="P15" s="15">
        <f t="shared" si="5"/>
        <v>0</v>
      </c>
      <c r="Q15" s="15">
        <f t="shared" si="6"/>
        <v>0</v>
      </c>
      <c r="R15" s="15">
        <f t="shared" si="7"/>
        <v>0</v>
      </c>
      <c r="S15" s="15">
        <f t="shared" si="8"/>
        <v>12.8</v>
      </c>
      <c r="T15" s="19">
        <f t="shared" si="9"/>
        <v>12.8</v>
      </c>
    </row>
    <row r="16" s="1" customFormat="1" ht="35" hidden="1" customHeight="1" spans="1:20">
      <c r="A16" s="7">
        <v>13</v>
      </c>
      <c r="B16" s="7" t="s">
        <v>27</v>
      </c>
      <c r="C16" s="7" t="s">
        <v>29</v>
      </c>
      <c r="D16" s="8">
        <v>0.051</v>
      </c>
      <c r="E16" s="8">
        <v>0.154</v>
      </c>
      <c r="F16" s="8">
        <v>0</v>
      </c>
      <c r="G16" s="8">
        <v>0</v>
      </c>
      <c r="H16" s="8">
        <v>0</v>
      </c>
      <c r="I16" s="8">
        <v>0.154</v>
      </c>
      <c r="J16" s="8">
        <v>0</v>
      </c>
      <c r="K16" s="8">
        <v>0</v>
      </c>
      <c r="L16" s="8">
        <v>0.051</v>
      </c>
      <c r="M16" s="8">
        <v>0</v>
      </c>
      <c r="N16" s="8">
        <v>0</v>
      </c>
      <c r="O16" s="8">
        <v>0</v>
      </c>
      <c r="P16" s="15">
        <f t="shared" si="5"/>
        <v>22.95</v>
      </c>
      <c r="Q16" s="15">
        <f t="shared" si="6"/>
        <v>0</v>
      </c>
      <c r="R16" s="15">
        <f t="shared" si="7"/>
        <v>0</v>
      </c>
      <c r="S16" s="15">
        <f t="shared" si="8"/>
        <v>0</v>
      </c>
      <c r="T16" s="19">
        <f t="shared" si="9"/>
        <v>22.95</v>
      </c>
    </row>
    <row r="17" s="1" customFormat="1" ht="35" hidden="1" customHeight="1" spans="1:20">
      <c r="A17" s="7">
        <v>14</v>
      </c>
      <c r="B17" s="7" t="s">
        <v>30</v>
      </c>
      <c r="C17" s="7" t="s">
        <v>31</v>
      </c>
      <c r="D17" s="8">
        <v>0.061</v>
      </c>
      <c r="E17" s="8">
        <v>0.282</v>
      </c>
      <c r="F17" s="8">
        <v>0</v>
      </c>
      <c r="G17" s="8">
        <v>0</v>
      </c>
      <c r="H17" s="8">
        <v>0</v>
      </c>
      <c r="I17" s="8">
        <v>0.282</v>
      </c>
      <c r="J17" s="8">
        <v>0</v>
      </c>
      <c r="K17" s="8">
        <v>0</v>
      </c>
      <c r="L17" s="8">
        <v>0.061</v>
      </c>
      <c r="M17" s="8">
        <v>0</v>
      </c>
      <c r="N17" s="8">
        <v>0</v>
      </c>
      <c r="O17" s="8">
        <v>0</v>
      </c>
      <c r="P17" s="15">
        <f t="shared" si="5"/>
        <v>27.45</v>
      </c>
      <c r="Q17" s="15">
        <f t="shared" si="6"/>
        <v>0</v>
      </c>
      <c r="R17" s="15">
        <f t="shared" si="7"/>
        <v>0</v>
      </c>
      <c r="S17" s="15">
        <f t="shared" si="8"/>
        <v>0</v>
      </c>
      <c r="T17" s="19">
        <f t="shared" si="9"/>
        <v>27.45</v>
      </c>
    </row>
    <row r="18" s="1" customFormat="1" ht="35" hidden="1" customHeight="1" spans="1:20">
      <c r="A18" s="7">
        <v>15</v>
      </c>
      <c r="B18" s="7" t="s">
        <v>32</v>
      </c>
      <c r="C18" s="7" t="s">
        <v>33</v>
      </c>
      <c r="D18" s="9">
        <v>0</v>
      </c>
      <c r="E18" s="9">
        <v>0</v>
      </c>
      <c r="F18" s="9">
        <v>0.48</v>
      </c>
      <c r="G18" s="9">
        <v>0.024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0.48</v>
      </c>
      <c r="O18" s="8">
        <v>0.024</v>
      </c>
      <c r="P18" s="15">
        <f t="shared" si="5"/>
        <v>0</v>
      </c>
      <c r="Q18" s="15">
        <f t="shared" si="6"/>
        <v>0</v>
      </c>
      <c r="R18" s="15">
        <f t="shared" si="7"/>
        <v>144</v>
      </c>
      <c r="S18" s="15">
        <f t="shared" si="8"/>
        <v>19.2</v>
      </c>
      <c r="T18" s="19">
        <f t="shared" si="9"/>
        <v>163.2</v>
      </c>
    </row>
    <row r="19" s="1" customFormat="1" ht="35" hidden="1" customHeight="1" spans="1:20">
      <c r="A19" s="7">
        <v>16</v>
      </c>
      <c r="B19" s="7" t="s">
        <v>32</v>
      </c>
      <c r="C19" s="7" t="s">
        <v>34</v>
      </c>
      <c r="D19" s="8">
        <v>0.036</v>
      </c>
      <c r="E19" s="8">
        <v>0.162</v>
      </c>
      <c r="F19" s="8">
        <v>0</v>
      </c>
      <c r="G19" s="8">
        <v>0</v>
      </c>
      <c r="H19" s="8">
        <v>0</v>
      </c>
      <c r="I19" s="8">
        <v>0.162</v>
      </c>
      <c r="J19" s="8">
        <v>0</v>
      </c>
      <c r="K19" s="8">
        <v>0</v>
      </c>
      <c r="L19" s="8">
        <v>0.036</v>
      </c>
      <c r="M19" s="8">
        <v>0</v>
      </c>
      <c r="N19" s="8">
        <v>0</v>
      </c>
      <c r="O19" s="8">
        <v>0</v>
      </c>
      <c r="P19" s="15">
        <f t="shared" si="5"/>
        <v>16.2</v>
      </c>
      <c r="Q19" s="15">
        <f t="shared" si="6"/>
        <v>0</v>
      </c>
      <c r="R19" s="15">
        <f t="shared" si="7"/>
        <v>0</v>
      </c>
      <c r="S19" s="15">
        <f t="shared" si="8"/>
        <v>0</v>
      </c>
      <c r="T19" s="19">
        <f t="shared" si="9"/>
        <v>16.2</v>
      </c>
    </row>
    <row r="20" s="1" customFormat="1" ht="35" hidden="1" customHeight="1" spans="1:20">
      <c r="A20" s="7">
        <v>17</v>
      </c>
      <c r="B20" s="7" t="s">
        <v>32</v>
      </c>
      <c r="C20" s="7" t="s">
        <v>35</v>
      </c>
      <c r="D20" s="8">
        <v>0.008</v>
      </c>
      <c r="E20" s="8">
        <v>0.023</v>
      </c>
      <c r="F20" s="8">
        <v>39</v>
      </c>
      <c r="G20" s="8">
        <v>0.559</v>
      </c>
      <c r="H20" s="8">
        <v>0</v>
      </c>
      <c r="I20" s="8">
        <v>0</v>
      </c>
      <c r="J20" s="8">
        <v>39</v>
      </c>
      <c r="K20" s="8">
        <v>0</v>
      </c>
      <c r="L20" s="8">
        <v>0.008</v>
      </c>
      <c r="M20" s="8">
        <v>0.023</v>
      </c>
      <c r="N20" s="8">
        <v>0</v>
      </c>
      <c r="O20" s="8">
        <v>0.559</v>
      </c>
      <c r="P20" s="15">
        <f t="shared" si="5"/>
        <v>3.6</v>
      </c>
      <c r="Q20" s="15">
        <f t="shared" si="6"/>
        <v>8.05</v>
      </c>
      <c r="R20" s="15">
        <f t="shared" si="7"/>
        <v>0</v>
      </c>
      <c r="S20" s="15">
        <f t="shared" si="8"/>
        <v>447.2</v>
      </c>
      <c r="T20" s="19">
        <f t="shared" si="9"/>
        <v>458.85</v>
      </c>
    </row>
    <row r="21" s="1" customFormat="1" ht="35" hidden="1" customHeight="1" spans="1:20">
      <c r="A21" s="7">
        <v>18</v>
      </c>
      <c r="B21" s="7" t="s">
        <v>32</v>
      </c>
      <c r="C21" s="7" t="s">
        <v>36</v>
      </c>
      <c r="D21" s="8">
        <v>0</v>
      </c>
      <c r="E21" s="8">
        <v>0</v>
      </c>
      <c r="F21" s="8">
        <v>8.4</v>
      </c>
      <c r="G21" s="8">
        <v>0.1</v>
      </c>
      <c r="H21" s="8">
        <v>0</v>
      </c>
      <c r="I21" s="8">
        <v>0</v>
      </c>
      <c r="J21" s="8">
        <v>8.4</v>
      </c>
      <c r="K21" s="8">
        <v>0</v>
      </c>
      <c r="L21" s="8">
        <v>0</v>
      </c>
      <c r="M21" s="8">
        <v>0</v>
      </c>
      <c r="N21" s="8">
        <v>0</v>
      </c>
      <c r="O21" s="8">
        <v>0.1</v>
      </c>
      <c r="P21" s="15">
        <f t="shared" si="5"/>
        <v>0</v>
      </c>
      <c r="Q21" s="15">
        <f t="shared" si="6"/>
        <v>0</v>
      </c>
      <c r="R21" s="15">
        <f t="shared" si="7"/>
        <v>0</v>
      </c>
      <c r="S21" s="15">
        <f t="shared" si="8"/>
        <v>80</v>
      </c>
      <c r="T21" s="19">
        <f t="shared" si="9"/>
        <v>80</v>
      </c>
    </row>
    <row r="22" s="1" customFormat="1" ht="35" hidden="1" customHeight="1" spans="1:20">
      <c r="A22" s="7">
        <v>19</v>
      </c>
      <c r="B22" s="7" t="s">
        <v>32</v>
      </c>
      <c r="C22" s="7" t="s">
        <v>37</v>
      </c>
      <c r="D22" s="8">
        <v>0</v>
      </c>
      <c r="E22" s="8">
        <v>0</v>
      </c>
      <c r="F22" s="8">
        <v>2.88</v>
      </c>
      <c r="G22" s="8">
        <v>0.377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2.88</v>
      </c>
      <c r="O22" s="8">
        <v>0.377</v>
      </c>
      <c r="P22" s="15">
        <f t="shared" ref="P22:P42" si="10">L22*450</f>
        <v>0</v>
      </c>
      <c r="Q22" s="15">
        <f t="shared" ref="Q22:Q42" si="11">M22*350</f>
        <v>0</v>
      </c>
      <c r="R22" s="15">
        <f t="shared" ref="R22:R42" si="12">N22*300</f>
        <v>864</v>
      </c>
      <c r="S22" s="15">
        <f t="shared" ref="S22:S42" si="13">O22*800</f>
        <v>301.6</v>
      </c>
      <c r="T22" s="19">
        <f t="shared" ref="T22:T42" si="14">P22+Q22+R22+S22</f>
        <v>1165.6</v>
      </c>
    </row>
    <row r="23" s="1" customFormat="1" ht="35" hidden="1" customHeight="1" spans="1:20">
      <c r="A23" s="7">
        <v>20</v>
      </c>
      <c r="B23" s="7" t="s">
        <v>32</v>
      </c>
      <c r="C23" s="7" t="s">
        <v>38</v>
      </c>
      <c r="D23" s="9">
        <v>0.424</v>
      </c>
      <c r="E23" s="9">
        <v>1.654</v>
      </c>
      <c r="F23" s="9">
        <v>0.158</v>
      </c>
      <c r="G23" s="9">
        <v>0.01</v>
      </c>
      <c r="H23" s="8">
        <v>0.424</v>
      </c>
      <c r="I23" s="8">
        <v>1.654</v>
      </c>
      <c r="J23" s="8">
        <v>0.158</v>
      </c>
      <c r="K23" s="8">
        <v>0</v>
      </c>
      <c r="L23" s="8">
        <v>0</v>
      </c>
      <c r="M23" s="8">
        <v>0</v>
      </c>
      <c r="N23" s="8">
        <v>0</v>
      </c>
      <c r="O23" s="8">
        <v>0.01</v>
      </c>
      <c r="P23" s="15">
        <f t="shared" si="10"/>
        <v>0</v>
      </c>
      <c r="Q23" s="15">
        <f t="shared" si="11"/>
        <v>0</v>
      </c>
      <c r="R23" s="15">
        <f t="shared" si="12"/>
        <v>0</v>
      </c>
      <c r="S23" s="15">
        <f t="shared" si="13"/>
        <v>8</v>
      </c>
      <c r="T23" s="19">
        <f t="shared" si="14"/>
        <v>8</v>
      </c>
    </row>
    <row r="24" s="1" customFormat="1" ht="35" customHeight="1" spans="1:20">
      <c r="A24" s="7">
        <v>21</v>
      </c>
      <c r="B24" s="7" t="s">
        <v>39</v>
      </c>
      <c r="C24" s="7" t="s">
        <v>40</v>
      </c>
      <c r="D24" s="13">
        <v>0.008</v>
      </c>
      <c r="E24" s="13">
        <v>0.029</v>
      </c>
      <c r="F24" s="13">
        <v>1.3</v>
      </c>
      <c r="G24" s="13">
        <v>0.13</v>
      </c>
      <c r="H24" s="8">
        <v>0</v>
      </c>
      <c r="I24" s="8">
        <v>0</v>
      </c>
      <c r="J24" s="8">
        <v>1.3</v>
      </c>
      <c r="K24" s="8">
        <v>0.13</v>
      </c>
      <c r="L24" s="13">
        <v>0.008</v>
      </c>
      <c r="M24" s="13">
        <v>0.029</v>
      </c>
      <c r="N24" s="8">
        <v>0</v>
      </c>
      <c r="O24" s="8">
        <v>0</v>
      </c>
      <c r="P24" s="15">
        <f t="shared" si="10"/>
        <v>3.6</v>
      </c>
      <c r="Q24" s="15">
        <f t="shared" si="11"/>
        <v>10.15</v>
      </c>
      <c r="R24" s="15">
        <f t="shared" si="12"/>
        <v>0</v>
      </c>
      <c r="S24" s="15">
        <f t="shared" si="13"/>
        <v>0</v>
      </c>
      <c r="T24" s="19">
        <f t="shared" si="14"/>
        <v>13.75</v>
      </c>
    </row>
    <row r="25" s="1" customFormat="1" ht="35" customHeight="1" spans="1:20">
      <c r="A25" s="7">
        <v>22</v>
      </c>
      <c r="B25" s="7" t="s">
        <v>39</v>
      </c>
      <c r="C25" s="7" t="s">
        <v>41</v>
      </c>
      <c r="D25" s="8">
        <v>0.082</v>
      </c>
      <c r="E25" s="8">
        <v>0.245</v>
      </c>
      <c r="F25" s="8">
        <v>3.205</v>
      </c>
      <c r="G25" s="8">
        <v>0.16</v>
      </c>
      <c r="H25" s="8">
        <v>0</v>
      </c>
      <c r="I25" s="8">
        <v>0.245</v>
      </c>
      <c r="J25" s="8">
        <v>3.205</v>
      </c>
      <c r="K25" s="8">
        <v>0.16</v>
      </c>
      <c r="L25" s="8">
        <v>0.082</v>
      </c>
      <c r="M25" s="8">
        <v>0</v>
      </c>
      <c r="N25" s="8">
        <v>0</v>
      </c>
      <c r="O25" s="8">
        <v>0</v>
      </c>
      <c r="P25" s="15">
        <f t="shared" si="10"/>
        <v>36.9</v>
      </c>
      <c r="Q25" s="15">
        <f t="shared" si="11"/>
        <v>0</v>
      </c>
      <c r="R25" s="15">
        <f t="shared" si="12"/>
        <v>0</v>
      </c>
      <c r="S25" s="15">
        <f t="shared" si="13"/>
        <v>0</v>
      </c>
      <c r="T25" s="19">
        <f t="shared" si="14"/>
        <v>36.9</v>
      </c>
    </row>
    <row r="26" s="1" customFormat="1" ht="35" hidden="1" customHeight="1" spans="1:20">
      <c r="A26" s="7">
        <v>23</v>
      </c>
      <c r="B26" s="7" t="s">
        <v>42</v>
      </c>
      <c r="C26" s="7" t="s">
        <v>43</v>
      </c>
      <c r="D26" s="8">
        <v>0</v>
      </c>
      <c r="E26" s="8">
        <v>0</v>
      </c>
      <c r="F26" s="8">
        <v>0.61</v>
      </c>
      <c r="G26" s="8">
        <v>0.061</v>
      </c>
      <c r="H26" s="8">
        <v>0</v>
      </c>
      <c r="I26" s="8">
        <v>0</v>
      </c>
      <c r="J26" s="8">
        <v>0.61</v>
      </c>
      <c r="K26" s="8">
        <v>0</v>
      </c>
      <c r="L26" s="8">
        <v>0</v>
      </c>
      <c r="M26" s="8">
        <v>0</v>
      </c>
      <c r="N26" s="8">
        <v>0</v>
      </c>
      <c r="O26" s="8">
        <v>0.061</v>
      </c>
      <c r="P26" s="15">
        <f t="shared" si="10"/>
        <v>0</v>
      </c>
      <c r="Q26" s="15">
        <f t="shared" si="11"/>
        <v>0</v>
      </c>
      <c r="R26" s="15">
        <f t="shared" si="12"/>
        <v>0</v>
      </c>
      <c r="S26" s="15">
        <f t="shared" si="13"/>
        <v>48.8</v>
      </c>
      <c r="T26" s="19">
        <f t="shared" si="14"/>
        <v>48.8</v>
      </c>
    </row>
    <row r="27" s="1" customFormat="1" ht="35" hidden="1" customHeight="1" spans="1:20">
      <c r="A27" s="7">
        <v>24</v>
      </c>
      <c r="B27" s="7" t="s">
        <v>42</v>
      </c>
      <c r="C27" s="7" t="s">
        <v>44</v>
      </c>
      <c r="D27" s="8">
        <v>0</v>
      </c>
      <c r="E27" s="8">
        <v>0</v>
      </c>
      <c r="F27" s="8">
        <v>0.6</v>
      </c>
      <c r="G27" s="8">
        <v>0.06</v>
      </c>
      <c r="H27" s="8">
        <v>0</v>
      </c>
      <c r="I27" s="8">
        <v>0</v>
      </c>
      <c r="J27" s="8">
        <v>0.6</v>
      </c>
      <c r="K27" s="8">
        <v>0</v>
      </c>
      <c r="L27" s="8">
        <v>0</v>
      </c>
      <c r="M27" s="8">
        <v>0</v>
      </c>
      <c r="N27" s="8">
        <v>0</v>
      </c>
      <c r="O27" s="8">
        <v>0.06</v>
      </c>
      <c r="P27" s="15">
        <f t="shared" si="10"/>
        <v>0</v>
      </c>
      <c r="Q27" s="15">
        <f t="shared" si="11"/>
        <v>0</v>
      </c>
      <c r="R27" s="15">
        <f t="shared" si="12"/>
        <v>0</v>
      </c>
      <c r="S27" s="15">
        <f t="shared" si="13"/>
        <v>48</v>
      </c>
      <c r="T27" s="19">
        <f t="shared" si="14"/>
        <v>48</v>
      </c>
    </row>
    <row r="28" s="1" customFormat="1" ht="35" hidden="1" customHeight="1" spans="1:20">
      <c r="A28" s="7">
        <v>25</v>
      </c>
      <c r="B28" s="7" t="s">
        <v>45</v>
      </c>
      <c r="C28" s="7" t="s">
        <v>46</v>
      </c>
      <c r="D28" s="8">
        <v>0</v>
      </c>
      <c r="E28" s="8">
        <v>0</v>
      </c>
      <c r="F28" s="8">
        <v>0.137</v>
      </c>
      <c r="G28" s="8">
        <v>0.014</v>
      </c>
      <c r="H28" s="8">
        <v>0</v>
      </c>
      <c r="I28" s="8">
        <v>0</v>
      </c>
      <c r="J28" s="8">
        <v>0.137</v>
      </c>
      <c r="K28" s="8">
        <v>0</v>
      </c>
      <c r="L28" s="8">
        <v>0</v>
      </c>
      <c r="M28" s="8">
        <v>0</v>
      </c>
      <c r="N28" s="8">
        <v>0</v>
      </c>
      <c r="O28" s="8">
        <v>0.014</v>
      </c>
      <c r="P28" s="15">
        <f t="shared" si="10"/>
        <v>0</v>
      </c>
      <c r="Q28" s="15">
        <f t="shared" si="11"/>
        <v>0</v>
      </c>
      <c r="R28" s="15">
        <f t="shared" si="12"/>
        <v>0</v>
      </c>
      <c r="S28" s="15">
        <f t="shared" si="13"/>
        <v>11.2</v>
      </c>
      <c r="T28" s="19">
        <f t="shared" si="14"/>
        <v>11.2</v>
      </c>
    </row>
    <row r="29" s="1" customFormat="1" ht="35" hidden="1" customHeight="1" spans="1:20">
      <c r="A29" s="7">
        <v>26</v>
      </c>
      <c r="B29" s="7" t="s">
        <v>47</v>
      </c>
      <c r="C29" s="7" t="s">
        <v>48</v>
      </c>
      <c r="D29" s="8">
        <v>3.923</v>
      </c>
      <c r="E29" s="8">
        <v>6.538</v>
      </c>
      <c r="F29" s="8">
        <v>0</v>
      </c>
      <c r="G29" s="8">
        <v>0</v>
      </c>
      <c r="H29" s="8">
        <v>3.923</v>
      </c>
      <c r="I29" s="8">
        <v>0</v>
      </c>
      <c r="J29" s="8">
        <v>0</v>
      </c>
      <c r="K29" s="8">
        <v>0</v>
      </c>
      <c r="L29" s="8">
        <v>0</v>
      </c>
      <c r="M29" s="8">
        <v>6.538</v>
      </c>
      <c r="N29" s="8">
        <v>0</v>
      </c>
      <c r="O29" s="8">
        <v>0</v>
      </c>
      <c r="P29" s="15">
        <f t="shared" si="10"/>
        <v>0</v>
      </c>
      <c r="Q29" s="15">
        <f t="shared" si="11"/>
        <v>2288.3</v>
      </c>
      <c r="R29" s="15">
        <f t="shared" si="12"/>
        <v>0</v>
      </c>
      <c r="S29" s="15">
        <f t="shared" si="13"/>
        <v>0</v>
      </c>
      <c r="T29" s="19">
        <f t="shared" si="14"/>
        <v>2288.3</v>
      </c>
    </row>
    <row r="30" s="1" customFormat="1" ht="35" hidden="1" customHeight="1" spans="1:20">
      <c r="A30" s="7">
        <v>27</v>
      </c>
      <c r="B30" s="7" t="s">
        <v>47</v>
      </c>
      <c r="C30" s="7" t="s">
        <v>49</v>
      </c>
      <c r="D30" s="8">
        <v>0.064</v>
      </c>
      <c r="E30" s="8">
        <v>0.102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0.064</v>
      </c>
      <c r="M30" s="8">
        <v>0.102</v>
      </c>
      <c r="N30" s="8">
        <v>0</v>
      </c>
      <c r="O30" s="8">
        <v>0</v>
      </c>
      <c r="P30" s="15">
        <f t="shared" si="10"/>
        <v>28.8</v>
      </c>
      <c r="Q30" s="15">
        <f t="shared" si="11"/>
        <v>35.7</v>
      </c>
      <c r="R30" s="15">
        <f t="shared" si="12"/>
        <v>0</v>
      </c>
      <c r="S30" s="15">
        <f t="shared" si="13"/>
        <v>0</v>
      </c>
      <c r="T30" s="19">
        <f t="shared" si="14"/>
        <v>64.5</v>
      </c>
    </row>
    <row r="31" s="1" customFormat="1" ht="35" hidden="1" customHeight="1" spans="1:20">
      <c r="A31" s="7">
        <v>28</v>
      </c>
      <c r="B31" s="7" t="s">
        <v>47</v>
      </c>
      <c r="C31" s="7" t="s">
        <v>50</v>
      </c>
      <c r="D31" s="8">
        <v>0.09</v>
      </c>
      <c r="E31" s="8">
        <v>0.157</v>
      </c>
      <c r="F31" s="8">
        <v>0</v>
      </c>
      <c r="G31" s="8">
        <v>0</v>
      </c>
      <c r="H31" s="8">
        <v>0</v>
      </c>
      <c r="I31" s="8">
        <v>0.157</v>
      </c>
      <c r="J31" s="8">
        <v>0</v>
      </c>
      <c r="K31" s="8">
        <v>0</v>
      </c>
      <c r="L31" s="8">
        <v>0.09</v>
      </c>
      <c r="M31" s="8">
        <v>0</v>
      </c>
      <c r="N31" s="8">
        <v>0</v>
      </c>
      <c r="O31" s="8">
        <v>0</v>
      </c>
      <c r="P31" s="15">
        <f t="shared" si="10"/>
        <v>40.5</v>
      </c>
      <c r="Q31" s="15">
        <f t="shared" si="11"/>
        <v>0</v>
      </c>
      <c r="R31" s="15">
        <f t="shared" si="12"/>
        <v>0</v>
      </c>
      <c r="S31" s="15">
        <f t="shared" si="13"/>
        <v>0</v>
      </c>
      <c r="T31" s="19">
        <f t="shared" si="14"/>
        <v>40.5</v>
      </c>
    </row>
    <row r="32" s="1" customFormat="1" ht="35" hidden="1" customHeight="1" spans="1:20">
      <c r="A32" s="7">
        <v>29</v>
      </c>
      <c r="B32" s="7" t="s">
        <v>47</v>
      </c>
      <c r="C32" s="7" t="s">
        <v>51</v>
      </c>
      <c r="D32" s="8">
        <v>0.29</v>
      </c>
      <c r="E32" s="8">
        <v>1.092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0.29</v>
      </c>
      <c r="M32" s="8">
        <v>1.092</v>
      </c>
      <c r="N32" s="8">
        <v>0</v>
      </c>
      <c r="O32" s="8">
        <v>0</v>
      </c>
      <c r="P32" s="15">
        <f t="shared" si="10"/>
        <v>130.5</v>
      </c>
      <c r="Q32" s="15">
        <f t="shared" si="11"/>
        <v>382.2</v>
      </c>
      <c r="R32" s="15">
        <f t="shared" si="12"/>
        <v>0</v>
      </c>
      <c r="S32" s="15">
        <f t="shared" si="13"/>
        <v>0</v>
      </c>
      <c r="T32" s="19">
        <f t="shared" si="14"/>
        <v>512.7</v>
      </c>
    </row>
    <row r="33" s="1" customFormat="1" ht="35" hidden="1" customHeight="1" spans="1:20">
      <c r="A33" s="7">
        <v>30</v>
      </c>
      <c r="B33" s="7" t="s">
        <v>47</v>
      </c>
      <c r="C33" s="7" t="s">
        <v>52</v>
      </c>
      <c r="D33" s="8">
        <v>0.472</v>
      </c>
      <c r="E33" s="8">
        <v>2.359</v>
      </c>
      <c r="F33" s="8">
        <v>0</v>
      </c>
      <c r="G33" s="8">
        <v>0</v>
      </c>
      <c r="H33" s="8">
        <v>0.472</v>
      </c>
      <c r="I33" s="8">
        <v>0</v>
      </c>
      <c r="J33" s="8">
        <v>0</v>
      </c>
      <c r="K33" s="8">
        <v>0</v>
      </c>
      <c r="L33" s="8">
        <v>0</v>
      </c>
      <c r="M33" s="8">
        <v>2.359</v>
      </c>
      <c r="N33" s="8">
        <v>0</v>
      </c>
      <c r="O33" s="8">
        <v>0</v>
      </c>
      <c r="P33" s="15">
        <f t="shared" si="10"/>
        <v>0</v>
      </c>
      <c r="Q33" s="15">
        <f t="shared" si="11"/>
        <v>825.65</v>
      </c>
      <c r="R33" s="15">
        <f t="shared" si="12"/>
        <v>0</v>
      </c>
      <c r="S33" s="15">
        <f t="shared" si="13"/>
        <v>0</v>
      </c>
      <c r="T33" s="19">
        <f t="shared" si="14"/>
        <v>825.65</v>
      </c>
    </row>
    <row r="34" s="1" customFormat="1" ht="35" hidden="1" customHeight="1" spans="1:20">
      <c r="A34" s="7">
        <v>31</v>
      </c>
      <c r="B34" s="7" t="s">
        <v>47</v>
      </c>
      <c r="C34" s="7" t="s">
        <v>53</v>
      </c>
      <c r="D34" s="8">
        <v>0.06</v>
      </c>
      <c r="E34" s="8">
        <v>0.36</v>
      </c>
      <c r="F34" s="8">
        <v>0</v>
      </c>
      <c r="G34" s="8">
        <v>0</v>
      </c>
      <c r="H34" s="8">
        <v>0</v>
      </c>
      <c r="I34" s="8">
        <v>0.36</v>
      </c>
      <c r="J34" s="8">
        <v>0</v>
      </c>
      <c r="K34" s="8">
        <v>0</v>
      </c>
      <c r="L34" s="8">
        <v>0.06</v>
      </c>
      <c r="M34" s="8">
        <v>0</v>
      </c>
      <c r="N34" s="8">
        <v>0</v>
      </c>
      <c r="O34" s="8">
        <v>0</v>
      </c>
      <c r="P34" s="15">
        <f t="shared" si="10"/>
        <v>27</v>
      </c>
      <c r="Q34" s="15">
        <f t="shared" si="11"/>
        <v>0</v>
      </c>
      <c r="R34" s="15">
        <f t="shared" si="12"/>
        <v>0</v>
      </c>
      <c r="S34" s="15">
        <f t="shared" si="13"/>
        <v>0</v>
      </c>
      <c r="T34" s="19">
        <f t="shared" si="14"/>
        <v>27</v>
      </c>
    </row>
    <row r="35" s="1" customFormat="1" ht="35" hidden="1" customHeight="1" spans="1:20">
      <c r="A35" s="7">
        <v>32</v>
      </c>
      <c r="B35" s="7" t="s">
        <v>47</v>
      </c>
      <c r="C35" s="7" t="s">
        <v>54</v>
      </c>
      <c r="D35" s="8">
        <v>0.405</v>
      </c>
      <c r="E35" s="8">
        <v>1.214</v>
      </c>
      <c r="F35" s="8">
        <v>1.14</v>
      </c>
      <c r="G35" s="8">
        <v>0.114</v>
      </c>
      <c r="H35" s="8">
        <v>0.405</v>
      </c>
      <c r="I35" s="8">
        <v>0</v>
      </c>
      <c r="J35" s="8">
        <v>1.14</v>
      </c>
      <c r="K35" s="8">
        <v>0.114</v>
      </c>
      <c r="L35" s="8">
        <v>0</v>
      </c>
      <c r="M35" s="8">
        <v>1.214</v>
      </c>
      <c r="N35" s="8">
        <v>0</v>
      </c>
      <c r="O35" s="8">
        <v>0</v>
      </c>
      <c r="P35" s="15">
        <f t="shared" si="10"/>
        <v>0</v>
      </c>
      <c r="Q35" s="15">
        <f t="shared" si="11"/>
        <v>424.9</v>
      </c>
      <c r="R35" s="15">
        <f t="shared" si="12"/>
        <v>0</v>
      </c>
      <c r="S35" s="15">
        <f t="shared" si="13"/>
        <v>0</v>
      </c>
      <c r="T35" s="19">
        <f t="shared" si="14"/>
        <v>424.9</v>
      </c>
    </row>
    <row r="36" s="1" customFormat="1" ht="35" hidden="1" customHeight="1" spans="1:20">
      <c r="A36" s="7">
        <v>33</v>
      </c>
      <c r="B36" s="7" t="s">
        <v>47</v>
      </c>
      <c r="C36" s="7" t="s">
        <v>55</v>
      </c>
      <c r="D36" s="8">
        <v>1.426</v>
      </c>
      <c r="E36" s="8">
        <v>4.113</v>
      </c>
      <c r="F36" s="8">
        <v>0.14</v>
      </c>
      <c r="G36" s="8">
        <v>0.007</v>
      </c>
      <c r="H36" s="14">
        <v>1.426</v>
      </c>
      <c r="I36" s="14">
        <v>1.465</v>
      </c>
      <c r="J36" s="14">
        <v>0.14</v>
      </c>
      <c r="K36" s="14">
        <v>0</v>
      </c>
      <c r="L36" s="8">
        <v>0</v>
      </c>
      <c r="M36" s="8">
        <v>2.648</v>
      </c>
      <c r="N36" s="8">
        <v>0</v>
      </c>
      <c r="O36" s="8">
        <v>0.007</v>
      </c>
      <c r="P36" s="15">
        <f t="shared" si="10"/>
        <v>0</v>
      </c>
      <c r="Q36" s="15">
        <f t="shared" si="11"/>
        <v>926.8</v>
      </c>
      <c r="R36" s="15">
        <f t="shared" si="12"/>
        <v>0</v>
      </c>
      <c r="S36" s="15">
        <f t="shared" si="13"/>
        <v>5.6</v>
      </c>
      <c r="T36" s="19">
        <f t="shared" si="14"/>
        <v>932.4</v>
      </c>
    </row>
    <row r="37" s="1" customFormat="1" ht="35" hidden="1" customHeight="1" spans="1:20">
      <c r="A37" s="7">
        <v>34</v>
      </c>
      <c r="B37" s="7" t="s">
        <v>56</v>
      </c>
      <c r="C37" s="7" t="s">
        <v>57</v>
      </c>
      <c r="D37" s="8">
        <v>0.709</v>
      </c>
      <c r="E37" s="8">
        <v>3.544</v>
      </c>
      <c r="F37" s="8">
        <v>0</v>
      </c>
      <c r="G37" s="8">
        <v>0</v>
      </c>
      <c r="H37" s="8">
        <v>0.709</v>
      </c>
      <c r="I37" s="8">
        <v>0</v>
      </c>
      <c r="J37" s="8">
        <v>0</v>
      </c>
      <c r="K37" s="8">
        <v>0</v>
      </c>
      <c r="L37" s="8">
        <v>0</v>
      </c>
      <c r="M37" s="8">
        <v>3.544</v>
      </c>
      <c r="N37" s="8">
        <v>0</v>
      </c>
      <c r="O37" s="8">
        <v>0</v>
      </c>
      <c r="P37" s="15">
        <f t="shared" si="10"/>
        <v>0</v>
      </c>
      <c r="Q37" s="15">
        <f t="shared" si="11"/>
        <v>1240.4</v>
      </c>
      <c r="R37" s="15">
        <f t="shared" si="12"/>
        <v>0</v>
      </c>
      <c r="S37" s="15">
        <f t="shared" si="13"/>
        <v>0</v>
      </c>
      <c r="T37" s="19">
        <f t="shared" si="14"/>
        <v>1240.4</v>
      </c>
    </row>
    <row r="38" s="1" customFormat="1" ht="35" hidden="1" customHeight="1" spans="1:20">
      <c r="A38" s="7">
        <v>35</v>
      </c>
      <c r="B38" s="7" t="s">
        <v>56</v>
      </c>
      <c r="C38" s="7" t="s">
        <v>58</v>
      </c>
      <c r="D38" s="8">
        <v>0.204</v>
      </c>
      <c r="E38" s="8">
        <v>0.604</v>
      </c>
      <c r="F38" s="8">
        <v>0</v>
      </c>
      <c r="G38" s="8">
        <v>0</v>
      </c>
      <c r="H38" s="8">
        <v>0.204</v>
      </c>
      <c r="I38" s="8">
        <v>0</v>
      </c>
      <c r="J38" s="8">
        <v>0</v>
      </c>
      <c r="K38" s="8">
        <v>0</v>
      </c>
      <c r="L38" s="8">
        <v>0</v>
      </c>
      <c r="M38" s="8">
        <v>0.604</v>
      </c>
      <c r="N38" s="8">
        <v>0</v>
      </c>
      <c r="O38" s="8">
        <v>0</v>
      </c>
      <c r="P38" s="15">
        <f t="shared" si="10"/>
        <v>0</v>
      </c>
      <c r="Q38" s="15">
        <f t="shared" si="11"/>
        <v>211.4</v>
      </c>
      <c r="R38" s="15">
        <f t="shared" si="12"/>
        <v>0</v>
      </c>
      <c r="S38" s="15">
        <f t="shared" si="13"/>
        <v>0</v>
      </c>
      <c r="T38" s="19">
        <f t="shared" si="14"/>
        <v>211.4</v>
      </c>
    </row>
    <row r="39" s="1" customFormat="1" ht="35" hidden="1" customHeight="1" spans="1:20">
      <c r="A39" s="7">
        <v>36</v>
      </c>
      <c r="B39" s="7" t="s">
        <v>59</v>
      </c>
      <c r="C39" s="7" t="s">
        <v>60</v>
      </c>
      <c r="D39" s="8">
        <v>1.15</v>
      </c>
      <c r="E39" s="8">
        <v>6.19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1.15</v>
      </c>
      <c r="M39" s="8">
        <v>6.19</v>
      </c>
      <c r="N39" s="8">
        <v>0</v>
      </c>
      <c r="O39" s="8">
        <v>0</v>
      </c>
      <c r="P39" s="15">
        <f t="shared" si="10"/>
        <v>517.5</v>
      </c>
      <c r="Q39" s="15">
        <f t="shared" si="11"/>
        <v>2166.5</v>
      </c>
      <c r="R39" s="15">
        <f t="shared" si="12"/>
        <v>0</v>
      </c>
      <c r="S39" s="15">
        <f t="shared" si="13"/>
        <v>0</v>
      </c>
      <c r="T39" s="19">
        <f t="shared" si="14"/>
        <v>2684</v>
      </c>
    </row>
    <row r="40" s="1" customFormat="1" ht="35" hidden="1" customHeight="1" spans="1:20">
      <c r="A40" s="7">
        <v>37</v>
      </c>
      <c r="B40" s="7" t="s">
        <v>59</v>
      </c>
      <c r="C40" s="7" t="s">
        <v>61</v>
      </c>
      <c r="D40" s="8">
        <v>0</v>
      </c>
      <c r="E40" s="8">
        <v>0</v>
      </c>
      <c r="F40" s="8">
        <v>0.032</v>
      </c>
      <c r="G40" s="8">
        <v>0.003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0.032</v>
      </c>
      <c r="O40" s="8">
        <v>0.003</v>
      </c>
      <c r="P40" s="15">
        <f t="shared" si="10"/>
        <v>0</v>
      </c>
      <c r="Q40" s="15">
        <f t="shared" si="11"/>
        <v>0</v>
      </c>
      <c r="R40" s="15">
        <f t="shared" si="12"/>
        <v>9.6</v>
      </c>
      <c r="S40" s="15">
        <f t="shared" si="13"/>
        <v>2.4</v>
      </c>
      <c r="T40" s="19">
        <f t="shared" si="14"/>
        <v>12</v>
      </c>
    </row>
    <row r="41" s="1" customFormat="1" ht="35" hidden="1" customHeight="1" spans="1:20">
      <c r="A41" s="7">
        <v>38</v>
      </c>
      <c r="B41" s="7" t="s">
        <v>62</v>
      </c>
      <c r="C41" s="7" t="s">
        <v>63</v>
      </c>
      <c r="D41" s="8">
        <v>0</v>
      </c>
      <c r="E41" s="8">
        <v>0</v>
      </c>
      <c r="F41" s="8">
        <v>0.338</v>
      </c>
      <c r="G41" s="8">
        <v>0.034</v>
      </c>
      <c r="H41" s="8">
        <v>0</v>
      </c>
      <c r="I41" s="8">
        <v>0</v>
      </c>
      <c r="J41" s="8">
        <v>0.338</v>
      </c>
      <c r="K41" s="8">
        <v>0</v>
      </c>
      <c r="L41" s="8">
        <v>0</v>
      </c>
      <c r="M41" s="8">
        <v>0</v>
      </c>
      <c r="N41" s="8">
        <v>0</v>
      </c>
      <c r="O41" s="8">
        <v>0.034</v>
      </c>
      <c r="P41" s="15">
        <f t="shared" si="10"/>
        <v>0</v>
      </c>
      <c r="Q41" s="15">
        <f t="shared" si="11"/>
        <v>0</v>
      </c>
      <c r="R41" s="15">
        <f t="shared" si="12"/>
        <v>0</v>
      </c>
      <c r="S41" s="15">
        <f t="shared" si="13"/>
        <v>27.2</v>
      </c>
      <c r="T41" s="19">
        <f t="shared" si="14"/>
        <v>27.2</v>
      </c>
    </row>
    <row r="42" s="1" customFormat="1" ht="35" hidden="1" customHeight="1" spans="1:20">
      <c r="A42" s="7">
        <v>39</v>
      </c>
      <c r="B42" s="7" t="s">
        <v>64</v>
      </c>
      <c r="C42" s="7" t="s">
        <v>65</v>
      </c>
      <c r="D42" s="8">
        <v>0</v>
      </c>
      <c r="E42" s="8">
        <v>0</v>
      </c>
      <c r="F42" s="8">
        <v>0.5</v>
      </c>
      <c r="G42" s="8">
        <v>0.05</v>
      </c>
      <c r="H42" s="8">
        <v>0</v>
      </c>
      <c r="I42" s="8">
        <v>0</v>
      </c>
      <c r="J42" s="8">
        <v>0.5</v>
      </c>
      <c r="K42" s="8">
        <v>0</v>
      </c>
      <c r="L42" s="8">
        <v>0</v>
      </c>
      <c r="M42" s="8">
        <v>0</v>
      </c>
      <c r="N42" s="8">
        <v>0</v>
      </c>
      <c r="O42" s="8">
        <v>0.05</v>
      </c>
      <c r="P42" s="15">
        <f t="shared" si="10"/>
        <v>0</v>
      </c>
      <c r="Q42" s="15">
        <f t="shared" si="11"/>
        <v>0</v>
      </c>
      <c r="R42" s="15">
        <f t="shared" si="12"/>
        <v>0</v>
      </c>
      <c r="S42" s="15">
        <f t="shared" si="13"/>
        <v>40</v>
      </c>
      <c r="T42" s="19">
        <f t="shared" si="14"/>
        <v>40</v>
      </c>
    </row>
    <row r="43" s="1" customFormat="1" ht="35" hidden="1" customHeight="1" spans="1:20">
      <c r="A43" s="7">
        <v>40</v>
      </c>
      <c r="B43" s="7" t="s">
        <v>64</v>
      </c>
      <c r="C43" s="7" t="s">
        <v>66</v>
      </c>
      <c r="D43" s="8">
        <v>0.075</v>
      </c>
      <c r="E43" s="8">
        <v>0.225</v>
      </c>
      <c r="F43" s="8">
        <v>0</v>
      </c>
      <c r="G43" s="8">
        <v>0</v>
      </c>
      <c r="H43" s="8">
        <v>0</v>
      </c>
      <c r="I43" s="8">
        <v>0.225</v>
      </c>
      <c r="J43" s="8">
        <v>0</v>
      </c>
      <c r="K43" s="8">
        <v>0</v>
      </c>
      <c r="L43" s="8">
        <v>0.075</v>
      </c>
      <c r="M43" s="8">
        <v>0</v>
      </c>
      <c r="N43" s="8">
        <v>0</v>
      </c>
      <c r="O43" s="8">
        <v>0</v>
      </c>
      <c r="P43" s="15">
        <f t="shared" ref="P43:P48" si="15">L43*450</f>
        <v>33.75</v>
      </c>
      <c r="Q43" s="15">
        <f t="shared" ref="Q43:Q48" si="16">M43*350</f>
        <v>0</v>
      </c>
      <c r="R43" s="15">
        <f t="shared" ref="R43:R48" si="17">N43*300</f>
        <v>0</v>
      </c>
      <c r="S43" s="15">
        <f t="shared" ref="S43:S48" si="18">O43*800</f>
        <v>0</v>
      </c>
      <c r="T43" s="19">
        <f t="shared" ref="T43:T48" si="19">P43+Q43+R43+S43</f>
        <v>33.75</v>
      </c>
    </row>
    <row r="44" s="1" customFormat="1" ht="35" hidden="1" customHeight="1" spans="1:20">
      <c r="A44" s="7">
        <v>41</v>
      </c>
      <c r="B44" s="7" t="s">
        <v>64</v>
      </c>
      <c r="C44" s="7" t="s">
        <v>67</v>
      </c>
      <c r="D44" s="8">
        <v>0.086</v>
      </c>
      <c r="E44" s="8">
        <v>0.259</v>
      </c>
      <c r="F44" s="8">
        <v>0</v>
      </c>
      <c r="G44" s="8">
        <v>0</v>
      </c>
      <c r="H44" s="8">
        <v>0</v>
      </c>
      <c r="I44" s="8">
        <v>0.259</v>
      </c>
      <c r="J44" s="8">
        <v>0</v>
      </c>
      <c r="K44" s="8">
        <v>0</v>
      </c>
      <c r="L44" s="8">
        <v>0.086</v>
      </c>
      <c r="M44" s="8">
        <v>0</v>
      </c>
      <c r="N44" s="8">
        <v>0</v>
      </c>
      <c r="O44" s="8">
        <v>0</v>
      </c>
      <c r="P44" s="15">
        <f t="shared" si="15"/>
        <v>38.7</v>
      </c>
      <c r="Q44" s="15">
        <f t="shared" si="16"/>
        <v>0</v>
      </c>
      <c r="R44" s="15">
        <f t="shared" si="17"/>
        <v>0</v>
      </c>
      <c r="S44" s="15">
        <f t="shared" si="18"/>
        <v>0</v>
      </c>
      <c r="T44" s="19">
        <f t="shared" si="19"/>
        <v>38.7</v>
      </c>
    </row>
    <row r="45" s="1" customFormat="1" ht="35" hidden="1" customHeight="1" spans="1:20">
      <c r="A45" s="7">
        <v>42</v>
      </c>
      <c r="B45" s="7" t="s">
        <v>64</v>
      </c>
      <c r="C45" s="7" t="s">
        <v>68</v>
      </c>
      <c r="D45" s="8">
        <v>0</v>
      </c>
      <c r="E45" s="8">
        <v>0</v>
      </c>
      <c r="F45" s="8">
        <v>0.446</v>
      </c>
      <c r="G45" s="8">
        <v>0.045</v>
      </c>
      <c r="H45" s="8">
        <v>0</v>
      </c>
      <c r="I45" s="8">
        <v>0</v>
      </c>
      <c r="J45" s="8">
        <v>0.446</v>
      </c>
      <c r="K45" s="8">
        <v>0</v>
      </c>
      <c r="L45" s="8">
        <v>0</v>
      </c>
      <c r="M45" s="8">
        <v>0</v>
      </c>
      <c r="N45" s="8">
        <v>0</v>
      </c>
      <c r="O45" s="8">
        <v>0.045</v>
      </c>
      <c r="P45" s="15">
        <f t="shared" si="15"/>
        <v>0</v>
      </c>
      <c r="Q45" s="15">
        <f t="shared" si="16"/>
        <v>0</v>
      </c>
      <c r="R45" s="15">
        <f t="shared" si="17"/>
        <v>0</v>
      </c>
      <c r="S45" s="15">
        <f t="shared" si="18"/>
        <v>36</v>
      </c>
      <c r="T45" s="19">
        <f t="shared" si="19"/>
        <v>36</v>
      </c>
    </row>
    <row r="46" s="1" customFormat="1" ht="35" hidden="1" customHeight="1" spans="1:20">
      <c r="A46" s="7">
        <v>43</v>
      </c>
      <c r="B46" s="7" t="s">
        <v>69</v>
      </c>
      <c r="C46" s="7" t="s">
        <v>70</v>
      </c>
      <c r="D46" s="8">
        <v>3.375</v>
      </c>
      <c r="E46" s="8">
        <v>5.625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3.375</v>
      </c>
      <c r="M46" s="8">
        <v>5.625</v>
      </c>
      <c r="N46" s="8">
        <v>0</v>
      </c>
      <c r="O46" s="8">
        <v>0</v>
      </c>
      <c r="P46" s="15">
        <f t="shared" si="15"/>
        <v>1518.75</v>
      </c>
      <c r="Q46" s="15">
        <f t="shared" si="16"/>
        <v>1968.75</v>
      </c>
      <c r="R46" s="15">
        <f t="shared" si="17"/>
        <v>0</v>
      </c>
      <c r="S46" s="15">
        <f t="shared" si="18"/>
        <v>0</v>
      </c>
      <c r="T46" s="19">
        <f t="shared" si="19"/>
        <v>3487.5</v>
      </c>
    </row>
    <row r="47" s="1" customFormat="1" ht="35" hidden="1" customHeight="1" spans="1:20">
      <c r="A47" s="7">
        <v>44</v>
      </c>
      <c r="B47" s="7" t="s">
        <v>69</v>
      </c>
      <c r="C47" s="7" t="s">
        <v>71</v>
      </c>
      <c r="D47" s="8">
        <v>0.03</v>
      </c>
      <c r="E47" s="8">
        <v>0.189</v>
      </c>
      <c r="F47" s="8">
        <v>0</v>
      </c>
      <c r="G47" s="8">
        <v>0</v>
      </c>
      <c r="H47" s="8">
        <v>0</v>
      </c>
      <c r="I47" s="8">
        <v>0.189</v>
      </c>
      <c r="J47" s="8">
        <v>0</v>
      </c>
      <c r="K47" s="8">
        <v>0</v>
      </c>
      <c r="L47" s="8">
        <v>0.03</v>
      </c>
      <c r="M47" s="8">
        <v>0</v>
      </c>
      <c r="N47" s="8">
        <v>0</v>
      </c>
      <c r="O47" s="8">
        <v>0</v>
      </c>
      <c r="P47" s="15">
        <f t="shared" si="15"/>
        <v>13.5</v>
      </c>
      <c r="Q47" s="15">
        <f t="shared" si="16"/>
        <v>0</v>
      </c>
      <c r="R47" s="15">
        <f t="shared" si="17"/>
        <v>0</v>
      </c>
      <c r="S47" s="15">
        <f t="shared" si="18"/>
        <v>0</v>
      </c>
      <c r="T47" s="19">
        <f t="shared" si="19"/>
        <v>13.5</v>
      </c>
    </row>
    <row r="48" s="1" customFormat="1" ht="35" hidden="1" customHeight="1" spans="1:20">
      <c r="A48" s="7">
        <v>45</v>
      </c>
      <c r="B48" s="7" t="s">
        <v>69</v>
      </c>
      <c r="C48" s="7" t="s">
        <v>72</v>
      </c>
      <c r="D48" s="8">
        <v>0.116</v>
      </c>
      <c r="E48" s="8">
        <v>0.349</v>
      </c>
      <c r="F48" s="8">
        <v>0</v>
      </c>
      <c r="G48" s="8">
        <v>0</v>
      </c>
      <c r="H48" s="8">
        <v>0.116</v>
      </c>
      <c r="I48" s="8">
        <v>0</v>
      </c>
      <c r="J48" s="8">
        <v>0</v>
      </c>
      <c r="K48" s="8">
        <v>0</v>
      </c>
      <c r="L48" s="8">
        <v>0</v>
      </c>
      <c r="M48" s="8">
        <v>0.349</v>
      </c>
      <c r="N48" s="8">
        <v>0</v>
      </c>
      <c r="O48" s="8">
        <v>0</v>
      </c>
      <c r="P48" s="15">
        <f t="shared" si="15"/>
        <v>0</v>
      </c>
      <c r="Q48" s="15">
        <f t="shared" si="16"/>
        <v>122.15</v>
      </c>
      <c r="R48" s="15">
        <f t="shared" si="17"/>
        <v>0</v>
      </c>
      <c r="S48" s="15">
        <f t="shared" si="18"/>
        <v>0</v>
      </c>
      <c r="T48" s="19">
        <f t="shared" si="19"/>
        <v>122.15</v>
      </c>
    </row>
  </sheetData>
  <autoFilter xmlns:etc="http://www.wps.cn/officeDocument/2017/etCustomData" ref="A1:T48" etc:filterBottomFollowUsedRange="0">
    <filterColumn colId="1">
      <filters>
        <filter val="县（市、区）"/>
        <filter val="乐亭县"/>
      </filters>
    </filterColumn>
    <extLst/>
  </autoFilter>
  <mergeCells count="9">
    <mergeCell ref="A1:T1"/>
    <mergeCell ref="D2:G2"/>
    <mergeCell ref="H2:K2"/>
    <mergeCell ref="L2:O2"/>
    <mergeCell ref="P2:S2"/>
    <mergeCell ref="A2:A3"/>
    <mergeCell ref="B2:B3"/>
    <mergeCell ref="C2:C3"/>
    <mergeCell ref="T2:T3"/>
  </mergeCells>
  <conditionalFormatting sqref="C43">
    <cfRule type="duplicateValues" dxfId="0" priority="6"/>
  </conditionalFormatting>
  <conditionalFormatting sqref="C44">
    <cfRule type="duplicateValues" dxfId="0" priority="5"/>
  </conditionalFormatting>
  <conditionalFormatting sqref="C45">
    <cfRule type="duplicateValues" dxfId="0" priority="4"/>
  </conditionalFormatting>
  <conditionalFormatting sqref="C46">
    <cfRule type="duplicateValues" dxfId="0" priority="3"/>
  </conditionalFormatting>
  <conditionalFormatting sqref="C47">
    <cfRule type="duplicateValues" dxfId="0" priority="2"/>
  </conditionalFormatting>
  <conditionalFormatting sqref="C48">
    <cfRule type="duplicateValues" dxfId="0" priority="1"/>
  </conditionalFormatting>
  <conditionalFormatting sqref="C4:C42">
    <cfRule type="duplicateValues" dxfId="0" priority="7"/>
  </conditionalFormatting>
  <pageMargins left="0.75" right="0.75" top="1" bottom="1" header="0.5" footer="0.5"/>
  <pageSetup paperSize="9" scale="3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hbj</dc:creator>
  <cp:lastModifiedBy>月  月</cp:lastModifiedBy>
  <dcterms:created xsi:type="dcterms:W3CDTF">2022-12-11T03:13:00Z</dcterms:created>
  <dcterms:modified xsi:type="dcterms:W3CDTF">2024-12-18T06:01:55Z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263E0878E2B4434F8171769E81398207_13</vt:lpwstr>
  </property>
</Properties>
</file>